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ate1904="1" autoCompressPictures="0" defaultThemeVersion="166925"/>
  <mc:AlternateContent xmlns:mc="http://schemas.openxmlformats.org/markup-compatibility/2006">
    <mc:Choice Requires="x15">
      <x15ac:absPath xmlns:x15ac="http://schemas.microsoft.com/office/spreadsheetml/2010/11/ac" url="/Users/kevin/KDC/General/IntellectualProperty/blog/blog_firedHeaterEfficiency/"/>
    </mc:Choice>
  </mc:AlternateContent>
  <xr:revisionPtr revIDLastSave="0" documentId="13_ncr:1_{9F884F03-33A4-E040-BE4A-12B2087D95BB}" xr6:coauthVersionLast="46" xr6:coauthVersionMax="46" xr10:uidLastSave="{00000000-0000-0000-0000-000000000000}"/>
  <bookViews>
    <workbookView xWindow="2720" yWindow="460" windowWidth="26080" windowHeight="16060" xr2:uid="{00000000-000D-0000-FFFF-FFFF00000000}"/>
  </bookViews>
  <sheets>
    <sheet name="residential" sheetId="7" r:id="rId1"/>
    <sheet name="combustTemp" sheetId="11" r:id="rId2"/>
    <sheet name="industrial" sheetId="9" r:id="rId3"/>
    <sheet name="correlations"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E5" i="7" l="1"/>
  <c r="B10" i="9"/>
  <c r="B9" i="9"/>
  <c r="B8" i="9"/>
  <c r="B7" i="9"/>
  <c r="B6" i="9"/>
  <c r="B5" i="9"/>
  <c r="B4" i="9"/>
  <c r="E7" i="7"/>
  <c r="E6" i="7"/>
  <c r="E3" i="7"/>
  <c r="E2" i="7"/>
  <c r="E10" i="9" l="1"/>
  <c r="E9" i="9"/>
  <c r="E8" i="9"/>
  <c r="E7" i="9"/>
  <c r="E6" i="9"/>
  <c r="E5" i="9"/>
  <c r="E4" i="9"/>
  <c r="E3" i="9"/>
  <c r="E2" i="9"/>
  <c r="E4" i="7"/>
  <c r="G4" i="7" l="1"/>
  <c r="G3" i="7"/>
  <c r="G2" i="7"/>
  <c r="C6" i="7"/>
  <c r="C5" i="7"/>
  <c r="C4" i="7"/>
  <c r="C3" i="7"/>
  <c r="G5" i="7" l="1"/>
  <c r="G6" i="7"/>
  <c r="G7" i="7" l="1"/>
</calcChain>
</file>

<file path=xl/sharedStrings.xml><?xml version="1.0" encoding="utf-8"?>
<sst xmlns="http://schemas.openxmlformats.org/spreadsheetml/2006/main" count="47" uniqueCount="29">
  <si>
    <t>Year</t>
    <phoneticPr fontId="2" type="noConversion"/>
  </si>
  <si>
    <t>yearPublished</t>
    <phoneticPr fontId="2" type="noConversion"/>
  </si>
  <si>
    <t>Delta</t>
    <phoneticPr fontId="2" type="noConversion"/>
  </si>
  <si>
    <t>TC</t>
  </si>
  <si>
    <t>but I am SWAGing a few of these. Probably not draft hood.</t>
  </si>
  <si>
    <t>effic</t>
  </si>
  <si>
    <t>T vs e</t>
  </si>
  <si>
    <t>e vs T</t>
  </si>
  <si>
    <t>efficiency</t>
  </si>
  <si>
    <t>estTstackC</t>
  </si>
  <si>
    <t>TcoldC</t>
  </si>
  <si>
    <t>approachTC</t>
  </si>
  <si>
    <t>my old Lennox with a draft hood to cool the combustion products from the furnace</t>
  </si>
  <si>
    <t>from ref also with a draft hood</t>
  </si>
  <si>
    <t>No lungstrum boiler operation with coal. Coils not studded</t>
  </si>
  <si>
    <t>Coal fired boiler with lungstrum. Data from ASME historical landmark. My assumption is that the majority of furnaces made transition to better efficiencye by 1940. Studded or finned coils becoming common</t>
  </si>
  <si>
    <t>Fits</t>
  </si>
  <si>
    <t>condensing T vs e</t>
  </si>
  <si>
    <t>fuel</t>
  </si>
  <si>
    <t>coal with sulfur</t>
  </si>
  <si>
    <t>clean gas no sulfur</t>
  </si>
  <si>
    <t>refinery gas with sulfur</t>
  </si>
  <si>
    <t>Petrochemical service</t>
  </si>
  <si>
    <t>oilfield boiler</t>
  </si>
  <si>
    <t>Refinery service</t>
  </si>
  <si>
    <t>service</t>
  </si>
  <si>
    <t>condensing</t>
  </si>
  <si>
    <t>heatkJkg</t>
  </si>
  <si>
    <t>Petrochem service with air-flue gas heat exchange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</si>
</sst>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6" x14ac:knownFonts="1">
    <font>
      <sz val="10"/>
      <name val="Geneva"/>
    </font>
    <font>
      <sz val="10"/>
      <name val="Geneva"/>
      <family val="2"/>
    </font>
    <font>
      <sz val="8"/>
      <name val="Verdana"/>
      <family val="2"/>
    </font>
    <font>
      <sz val="10"/>
      <name val="Geneva"/>
      <family val="2"/>
    </font>
    <font>
      <sz val="10"/>
      <name val="Geneva"/>
      <family val="2"/>
      <charset val="1"/>
    </font>
    <font>
      <sz val="10"/>
      <name val="Geneva"/>
      <charset val="1"/>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13">
    <xf numFmtId="0" fontId="0" fillId="0" borderId="0" xfId="0"/>
    <xf numFmtId="9" fontId="0" fillId="0" borderId="0" xfId="1" applyFont="1"/>
    <xf numFmtId="164" fontId="3" fillId="0" borderId="0" xfId="1" applyNumberFormat="1" applyFont="1"/>
    <xf numFmtId="2" fontId="3" fillId="0" borderId="0" xfId="1" applyNumberFormat="1" applyFont="1"/>
    <xf numFmtId="0" fontId="1" fillId="0" borderId="0" xfId="0" applyFont="1"/>
    <xf numFmtId="2" fontId="1" fillId="0" borderId="0" xfId="1" applyNumberFormat="1" applyFont="1"/>
    <xf numFmtId="0" fontId="0" fillId="0" borderId="0" xfId="1" applyNumberFormat="1" applyFont="1"/>
    <xf numFmtId="9" fontId="1" fillId="0" borderId="0" xfId="1" applyFont="1"/>
    <xf numFmtId="2" fontId="0" fillId="0" borderId="0" xfId="0" applyNumberFormat="1"/>
    <xf numFmtId="0" fontId="4" fillId="0" borderId="0" xfId="0" applyFont="1"/>
    <xf numFmtId="0" fontId="5" fillId="0" borderId="0" xfId="0" applyFont="1"/>
    <xf numFmtId="0" fontId="5" fillId="0" borderId="0" xfId="0" applyNumberFormat="1" applyFont="1"/>
    <xf numFmtId="165" fontId="0" fillId="0" borderId="0" xfId="0" applyNumberFormat="1"/>
  </cellXfs>
  <cellStyles count="2">
    <cellStyle name="Normal" xfId="0" builtinId="0"/>
    <cellStyle name="Percent" xfId="1" builtinId="5"/>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9"/>
  <sheetViews>
    <sheetView tabSelected="1" view="pageLayout" zoomScale="108" zoomScalePageLayoutView="108" workbookViewId="0">
      <selection activeCell="H3" sqref="H3"/>
    </sheetView>
  </sheetViews>
  <sheetFormatPr baseColWidth="10" defaultRowHeight="14" x14ac:dyDescent="0.2"/>
  <cols>
    <col min="4" max="4" width="12.28515625" bestFit="1" customWidth="1"/>
  </cols>
  <sheetData>
    <row r="1" spans="1:8" x14ac:dyDescent="0.2">
      <c r="A1" t="s">
        <v>1</v>
      </c>
      <c r="B1" t="s">
        <v>2</v>
      </c>
      <c r="C1" t="s">
        <v>0</v>
      </c>
      <c r="D1" t="s">
        <v>8</v>
      </c>
      <c r="E1" t="s">
        <v>9</v>
      </c>
      <c r="F1" t="s">
        <v>10</v>
      </c>
      <c r="G1" t="s">
        <v>11</v>
      </c>
      <c r="H1" t="s">
        <v>25</v>
      </c>
    </row>
    <row r="2" spans="1:8" x14ac:dyDescent="0.2">
      <c r="C2">
        <v>1970</v>
      </c>
      <c r="D2" s="8">
        <v>0.6</v>
      </c>
      <c r="E2" s="5">
        <f>correlations!$B$17+correlations!$A$17*residential!D2</f>
        <v>766.57774474027292</v>
      </c>
      <c r="F2">
        <v>21</v>
      </c>
      <c r="G2">
        <f t="shared" ref="G2:G7" si="0">E2-F2</f>
        <v>745.57774474027292</v>
      </c>
      <c r="H2" s="4" t="s">
        <v>12</v>
      </c>
    </row>
    <row r="3" spans="1:8" x14ac:dyDescent="0.2">
      <c r="A3">
        <v>2008</v>
      </c>
      <c r="B3">
        <v>30</v>
      </c>
      <c r="C3">
        <f>A3-B3</f>
        <v>1978</v>
      </c>
      <c r="D3" s="8">
        <v>0.68</v>
      </c>
      <c r="E3" s="5">
        <f>correlations!$B$17+correlations!$A$17*residential!D3</f>
        <v>566.9442878448599</v>
      </c>
      <c r="F3">
        <v>21</v>
      </c>
      <c r="G3">
        <f t="shared" si="0"/>
        <v>545.9442878448599</v>
      </c>
      <c r="H3" s="4" t="s">
        <v>13</v>
      </c>
    </row>
    <row r="4" spans="1:8" x14ac:dyDescent="0.2">
      <c r="A4">
        <v>2008</v>
      </c>
      <c r="B4">
        <v>20</v>
      </c>
      <c r="C4">
        <f>A4-B4</f>
        <v>1988</v>
      </c>
      <c r="D4" s="8">
        <v>0.78</v>
      </c>
      <c r="E4">
        <f>(350-32)*5/9</f>
        <v>176.66666666666666</v>
      </c>
      <c r="F4">
        <v>21</v>
      </c>
      <c r="G4">
        <f t="shared" si="0"/>
        <v>155.66666666666666</v>
      </c>
      <c r="H4" s="4" t="s">
        <v>4</v>
      </c>
    </row>
    <row r="5" spans="1:8" x14ac:dyDescent="0.2">
      <c r="A5">
        <v>2008</v>
      </c>
      <c r="B5">
        <v>10</v>
      </c>
      <c r="C5">
        <f>A5-B5</f>
        <v>1998</v>
      </c>
      <c r="D5" s="8">
        <v>0.9</v>
      </c>
      <c r="E5" s="5">
        <f>correlations!$C$30+correlations!$B$30*residential!D5+correlations!$A$30*residential!D5^2</f>
        <v>54.708787199999506</v>
      </c>
      <c r="F5">
        <v>21</v>
      </c>
      <c r="G5">
        <f t="shared" si="0"/>
        <v>33.708787199999506</v>
      </c>
      <c r="H5" s="4" t="s">
        <v>26</v>
      </c>
    </row>
    <row r="6" spans="1:8" x14ac:dyDescent="0.2">
      <c r="A6">
        <v>2008</v>
      </c>
      <c r="B6">
        <v>0</v>
      </c>
      <c r="C6">
        <f>A6-B6</f>
        <v>2008</v>
      </c>
      <c r="D6" s="8">
        <v>0.95</v>
      </c>
      <c r="E6" s="5">
        <f>correlations!$C$30+correlations!$B$30*residential!D6+correlations!$A$30*residential!D6^2</f>
        <v>39.050393974999224</v>
      </c>
      <c r="F6">
        <v>21</v>
      </c>
      <c r="G6">
        <f t="shared" si="0"/>
        <v>18.050393974999224</v>
      </c>
      <c r="H6" s="4" t="s">
        <v>26</v>
      </c>
    </row>
    <row r="7" spans="1:8" x14ac:dyDescent="0.2">
      <c r="C7">
        <v>2020</v>
      </c>
      <c r="D7" s="8">
        <v>0.97</v>
      </c>
      <c r="E7" s="5">
        <f>correlations!$C$30+correlations!$B$30*residential!D7+correlations!$A$30*residential!D7^2</f>
        <v>29.274953914999969</v>
      </c>
      <c r="F7">
        <v>21</v>
      </c>
      <c r="G7">
        <f t="shared" si="0"/>
        <v>8.2749539149999691</v>
      </c>
      <c r="H7" s="4" t="s">
        <v>26</v>
      </c>
    </row>
    <row r="8" spans="1:8" x14ac:dyDescent="0.2">
      <c r="D8" s="8"/>
      <c r="E8" s="3"/>
    </row>
    <row r="19" spans="4:5" x14ac:dyDescent="0.2">
      <c r="D19" s="2"/>
      <c r="E19" s="3"/>
    </row>
  </sheetData>
  <sortState xmlns:xlrd2="http://schemas.microsoft.com/office/spreadsheetml/2017/richdata2" ref="C12:H18">
    <sortCondition ref="C12:C18"/>
  </sortState>
  <phoneticPr fontId="2"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46322-9C7A-0642-AC90-8A9A6870F69C}">
  <dimension ref="A1:C48"/>
  <sheetViews>
    <sheetView workbookViewId="0">
      <selection activeCell="C14" sqref="C14"/>
    </sheetView>
  </sheetViews>
  <sheetFormatPr baseColWidth="10" defaultRowHeight="14" x14ac:dyDescent="0.2"/>
  <sheetData>
    <row r="1" spans="1:3" x14ac:dyDescent="0.2">
      <c r="A1" t="s">
        <v>3</v>
      </c>
      <c r="B1" t="s">
        <v>27</v>
      </c>
      <c r="C1" t="s">
        <v>5</v>
      </c>
    </row>
    <row r="2" spans="1:3" x14ac:dyDescent="0.2">
      <c r="A2">
        <v>15</v>
      </c>
      <c r="B2">
        <v>54970</v>
      </c>
      <c r="C2" s="12">
        <v>0.99</v>
      </c>
    </row>
    <row r="3" spans="1:3" x14ac:dyDescent="0.2">
      <c r="A3">
        <v>30</v>
      </c>
      <c r="B3">
        <v>53845</v>
      </c>
      <c r="C3" s="12">
        <v>0.97</v>
      </c>
    </row>
    <row r="4" spans="1:3" x14ac:dyDescent="0.2">
      <c r="A4">
        <v>40</v>
      </c>
      <c r="B4">
        <v>52646</v>
      </c>
      <c r="C4" s="12">
        <v>0.94899999999999995</v>
      </c>
    </row>
    <row r="5" spans="1:3" x14ac:dyDescent="0.2">
      <c r="A5">
        <v>50</v>
      </c>
      <c r="B5">
        <v>50880</v>
      </c>
      <c r="C5" s="12">
        <v>0.91700000000000004</v>
      </c>
    </row>
    <row r="6" spans="1:3" x14ac:dyDescent="0.2">
      <c r="A6">
        <v>57</v>
      </c>
      <c r="B6">
        <v>49071</v>
      </c>
      <c r="C6" s="12">
        <v>0.88400000000000001</v>
      </c>
    </row>
    <row r="7" spans="1:3" x14ac:dyDescent="0.2">
      <c r="A7">
        <v>70</v>
      </c>
      <c r="B7">
        <v>48790</v>
      </c>
      <c r="C7" s="12">
        <v>0.879</v>
      </c>
    </row>
    <row r="8" spans="1:3" x14ac:dyDescent="0.2">
      <c r="A8">
        <v>80</v>
      </c>
      <c r="B8">
        <v>48568</v>
      </c>
      <c r="C8" s="12">
        <v>0.875</v>
      </c>
    </row>
    <row r="9" spans="1:3" x14ac:dyDescent="0.2">
      <c r="A9">
        <v>90</v>
      </c>
      <c r="B9">
        <v>48346</v>
      </c>
      <c r="C9" s="12">
        <v>0.871</v>
      </c>
    </row>
    <row r="10" spans="1:3" x14ac:dyDescent="0.2">
      <c r="A10">
        <v>100</v>
      </c>
      <c r="B10">
        <v>48123</v>
      </c>
      <c r="C10" s="12">
        <v>0.86699999999999999</v>
      </c>
    </row>
    <row r="11" spans="1:3" x14ac:dyDescent="0.2">
      <c r="A11">
        <v>110</v>
      </c>
      <c r="B11">
        <v>47901</v>
      </c>
      <c r="C11" s="12">
        <v>0.86299999999999999</v>
      </c>
    </row>
    <row r="12" spans="1:3" x14ac:dyDescent="0.2">
      <c r="A12">
        <v>120</v>
      </c>
      <c r="B12">
        <v>47678</v>
      </c>
      <c r="C12" s="12">
        <v>0.85899999999999999</v>
      </c>
    </row>
    <row r="13" spans="1:3" x14ac:dyDescent="0.2">
      <c r="A13">
        <v>130</v>
      </c>
      <c r="B13">
        <v>47456</v>
      </c>
      <c r="C13" s="12">
        <v>0.85499999999999998</v>
      </c>
    </row>
    <row r="14" spans="1:3" x14ac:dyDescent="0.2">
      <c r="A14">
        <v>140</v>
      </c>
      <c r="B14">
        <v>47234</v>
      </c>
      <c r="C14" s="12">
        <v>0.85099999999999998</v>
      </c>
    </row>
    <row r="15" spans="1:3" x14ac:dyDescent="0.2">
      <c r="A15">
        <v>150</v>
      </c>
      <c r="B15">
        <v>47011</v>
      </c>
      <c r="C15" s="12">
        <v>0.84699999999999998</v>
      </c>
    </row>
    <row r="16" spans="1:3" x14ac:dyDescent="0.2">
      <c r="A16">
        <v>160</v>
      </c>
      <c r="B16">
        <v>46789</v>
      </c>
      <c r="C16" s="12">
        <v>0.84299999999999997</v>
      </c>
    </row>
    <row r="17" spans="1:3" x14ac:dyDescent="0.2">
      <c r="A17">
        <v>170</v>
      </c>
      <c r="B17">
        <v>46566</v>
      </c>
      <c r="C17" s="12">
        <v>0.83899999999999997</v>
      </c>
    </row>
    <row r="18" spans="1:3" x14ac:dyDescent="0.2">
      <c r="A18">
        <v>180</v>
      </c>
      <c r="B18">
        <v>46344</v>
      </c>
      <c r="C18" s="12">
        <v>0.83499999999999996</v>
      </c>
    </row>
    <row r="19" spans="1:3" x14ac:dyDescent="0.2">
      <c r="A19">
        <v>190</v>
      </c>
      <c r="B19">
        <v>46122</v>
      </c>
      <c r="C19" s="12">
        <v>0.83099999999999996</v>
      </c>
    </row>
    <row r="20" spans="1:3" x14ac:dyDescent="0.2">
      <c r="A20">
        <v>200</v>
      </c>
      <c r="B20">
        <v>45899</v>
      </c>
      <c r="C20" s="12">
        <v>0.82699999999999996</v>
      </c>
    </row>
    <row r="21" spans="1:3" x14ac:dyDescent="0.2">
      <c r="A21">
        <v>210</v>
      </c>
      <c r="B21">
        <v>45677</v>
      </c>
      <c r="C21" s="12">
        <v>0.82299999999999995</v>
      </c>
    </row>
    <row r="22" spans="1:3" x14ac:dyDescent="0.2">
      <c r="A22">
        <v>220</v>
      </c>
      <c r="B22">
        <v>45454</v>
      </c>
      <c r="C22" s="12">
        <v>0.81899999999999995</v>
      </c>
    </row>
    <row r="23" spans="1:3" x14ac:dyDescent="0.2">
      <c r="A23">
        <v>250</v>
      </c>
      <c r="B23">
        <v>44787</v>
      </c>
      <c r="C23" s="12">
        <v>0.80700000000000005</v>
      </c>
    </row>
    <row r="24" spans="1:3" x14ac:dyDescent="0.2">
      <c r="A24">
        <v>300</v>
      </c>
      <c r="B24">
        <v>43675</v>
      </c>
      <c r="C24" s="12">
        <v>0.78700000000000003</v>
      </c>
    </row>
    <row r="25" spans="1:3" x14ac:dyDescent="0.2">
      <c r="A25">
        <v>400</v>
      </c>
      <c r="B25">
        <v>41451</v>
      </c>
      <c r="C25" s="12">
        <v>0.747</v>
      </c>
    </row>
    <row r="26" spans="1:3" x14ac:dyDescent="0.2">
      <c r="A26">
        <v>500</v>
      </c>
      <c r="B26">
        <v>39227</v>
      </c>
      <c r="C26" s="12">
        <v>0.70699999999999996</v>
      </c>
    </row>
    <row r="27" spans="1:3" x14ac:dyDescent="0.2">
      <c r="A27">
        <v>600</v>
      </c>
      <c r="B27">
        <v>37003</v>
      </c>
      <c r="C27" s="12">
        <v>0.66700000000000004</v>
      </c>
    </row>
    <row r="28" spans="1:3" x14ac:dyDescent="0.2">
      <c r="A28">
        <v>700</v>
      </c>
      <c r="B28">
        <v>34779</v>
      </c>
      <c r="C28" s="12">
        <v>0.627</v>
      </c>
    </row>
    <row r="29" spans="1:3" x14ac:dyDescent="0.2">
      <c r="A29">
        <v>800</v>
      </c>
      <c r="B29">
        <v>32555</v>
      </c>
      <c r="C29" s="12">
        <v>0.58699999999999997</v>
      </c>
    </row>
    <row r="30" spans="1:3" x14ac:dyDescent="0.2">
      <c r="A30">
        <v>900</v>
      </c>
      <c r="B30">
        <v>30331</v>
      </c>
      <c r="C30" s="12">
        <v>0.54700000000000004</v>
      </c>
    </row>
    <row r="31" spans="1:3" x14ac:dyDescent="0.2">
      <c r="A31">
        <v>1000</v>
      </c>
      <c r="B31">
        <v>28107</v>
      </c>
      <c r="C31" s="12">
        <v>0.50600000000000001</v>
      </c>
    </row>
    <row r="32" spans="1:3" x14ac:dyDescent="0.2">
      <c r="A32">
        <v>1100</v>
      </c>
      <c r="B32">
        <v>25883</v>
      </c>
      <c r="C32" s="12">
        <v>0.46600000000000003</v>
      </c>
    </row>
    <row r="33" spans="1:3" x14ac:dyDescent="0.2">
      <c r="A33">
        <v>1200</v>
      </c>
      <c r="B33">
        <v>23659</v>
      </c>
      <c r="C33" s="12">
        <v>0.42599999999999999</v>
      </c>
    </row>
    <row r="34" spans="1:3" x14ac:dyDescent="0.2">
      <c r="A34">
        <v>1300</v>
      </c>
      <c r="B34">
        <v>21435</v>
      </c>
      <c r="C34" s="12">
        <v>0.38600000000000001</v>
      </c>
    </row>
    <row r="35" spans="1:3" x14ac:dyDescent="0.2">
      <c r="A35">
        <v>1400</v>
      </c>
      <c r="B35">
        <v>19211</v>
      </c>
      <c r="C35" s="12">
        <v>0.34599999999999997</v>
      </c>
    </row>
    <row r="36" spans="1:3" x14ac:dyDescent="0.2">
      <c r="A36">
        <v>1500</v>
      </c>
      <c r="B36">
        <v>16987</v>
      </c>
      <c r="C36" s="12">
        <v>0.30599999999999999</v>
      </c>
    </row>
    <row r="37" spans="1:3" x14ac:dyDescent="0.2">
      <c r="A37">
        <v>1600</v>
      </c>
      <c r="B37">
        <v>14763</v>
      </c>
      <c r="C37" s="12">
        <v>0.26600000000000001</v>
      </c>
    </row>
    <row r="38" spans="1:3" x14ac:dyDescent="0.2">
      <c r="A38">
        <v>1700</v>
      </c>
      <c r="B38">
        <v>12539</v>
      </c>
      <c r="C38" s="12">
        <v>0.22600000000000001</v>
      </c>
    </row>
    <row r="39" spans="1:3" x14ac:dyDescent="0.2">
      <c r="A39">
        <v>1800</v>
      </c>
      <c r="B39">
        <v>10315</v>
      </c>
      <c r="C39" s="12">
        <v>0.186</v>
      </c>
    </row>
    <row r="40" spans="1:3" x14ac:dyDescent="0.2">
      <c r="A40">
        <v>1900</v>
      </c>
      <c r="B40">
        <v>8091</v>
      </c>
      <c r="C40" s="12">
        <v>0.14599999999999999</v>
      </c>
    </row>
    <row r="41" spans="1:3" x14ac:dyDescent="0.2">
      <c r="A41">
        <v>2000</v>
      </c>
      <c r="B41">
        <v>5868</v>
      </c>
      <c r="C41" s="12">
        <v>0.106</v>
      </c>
    </row>
    <row r="42" spans="1:3" x14ac:dyDescent="0.2">
      <c r="A42">
        <v>2100</v>
      </c>
      <c r="B42">
        <v>3644</v>
      </c>
      <c r="C42" s="12">
        <v>6.6000000000000003E-2</v>
      </c>
    </row>
    <row r="43" spans="1:3" x14ac:dyDescent="0.2">
      <c r="A43">
        <v>2200</v>
      </c>
      <c r="B43">
        <v>1420</v>
      </c>
      <c r="C43" s="12">
        <v>2.5999999999999999E-2</v>
      </c>
    </row>
    <row r="44" spans="1:3" x14ac:dyDescent="0.2">
      <c r="A44">
        <v>2300</v>
      </c>
      <c r="B44">
        <v>-804</v>
      </c>
      <c r="C44" s="12">
        <v>-1.4E-2</v>
      </c>
    </row>
    <row r="45" spans="1:3" x14ac:dyDescent="0.2">
      <c r="A45">
        <v>2400</v>
      </c>
      <c r="B45">
        <v>-3028</v>
      </c>
      <c r="C45" s="12">
        <v>-5.5E-2</v>
      </c>
    </row>
    <row r="46" spans="1:3" x14ac:dyDescent="0.2">
      <c r="A46">
        <v>2500</v>
      </c>
      <c r="B46">
        <v>-5252</v>
      </c>
      <c r="C46" s="12">
        <v>-9.5000000000000001E-2</v>
      </c>
    </row>
    <row r="47" spans="1:3" x14ac:dyDescent="0.2">
      <c r="A47">
        <v>2600</v>
      </c>
      <c r="B47">
        <v>-7476</v>
      </c>
      <c r="C47" s="12">
        <v>-0.13500000000000001</v>
      </c>
    </row>
    <row r="48" spans="1:3" x14ac:dyDescent="0.2">
      <c r="A48">
        <v>2700</v>
      </c>
      <c r="B48">
        <v>-9700</v>
      </c>
      <c r="C48" s="12">
        <v>-0.17499999999999999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EB8F2-B5F2-514F-8731-9D8246ABB266}">
  <dimension ref="A1:G10"/>
  <sheetViews>
    <sheetView workbookViewId="0">
      <selection activeCell="E9" sqref="E9"/>
    </sheetView>
  </sheetViews>
  <sheetFormatPr baseColWidth="10" defaultRowHeight="14" x14ac:dyDescent="0.2"/>
  <sheetData>
    <row r="1" spans="1:7" x14ac:dyDescent="0.2">
      <c r="A1" t="s">
        <v>0</v>
      </c>
      <c r="B1" t="s">
        <v>8</v>
      </c>
      <c r="C1" t="s">
        <v>9</v>
      </c>
      <c r="D1" t="s">
        <v>10</v>
      </c>
      <c r="E1" t="s">
        <v>11</v>
      </c>
      <c r="F1" t="s">
        <v>18</v>
      </c>
      <c r="G1" t="s">
        <v>25</v>
      </c>
    </row>
    <row r="2" spans="1:7" x14ac:dyDescent="0.2">
      <c r="A2">
        <v>1922</v>
      </c>
      <c r="B2" s="3">
        <v>0.59299999999999997</v>
      </c>
      <c r="C2">
        <v>330</v>
      </c>
      <c r="D2">
        <v>150</v>
      </c>
      <c r="E2">
        <f t="shared" ref="E2:E10" si="0">C2-D2</f>
        <v>180</v>
      </c>
      <c r="F2" t="s">
        <v>19</v>
      </c>
      <c r="G2" t="s">
        <v>14</v>
      </c>
    </row>
    <row r="3" spans="1:7" x14ac:dyDescent="0.2">
      <c r="A3">
        <v>1940</v>
      </c>
      <c r="B3" s="3">
        <v>0.73299999999999998</v>
      </c>
      <c r="C3">
        <v>166</v>
      </c>
      <c r="D3">
        <v>20</v>
      </c>
      <c r="E3">
        <f t="shared" si="0"/>
        <v>146</v>
      </c>
      <c r="F3" t="s">
        <v>19</v>
      </c>
      <c r="G3" t="s">
        <v>15</v>
      </c>
    </row>
    <row r="4" spans="1:7" x14ac:dyDescent="0.2">
      <c r="A4">
        <v>1975</v>
      </c>
      <c r="B4" s="3">
        <f>correlations!$B$4+correlations!$A$4*industrial!C4</f>
        <v>0.82263922600000006</v>
      </c>
      <c r="C4">
        <v>211</v>
      </c>
      <c r="D4">
        <v>110</v>
      </c>
      <c r="E4">
        <f t="shared" si="0"/>
        <v>101</v>
      </c>
      <c r="F4" t="s">
        <v>20</v>
      </c>
      <c r="G4" t="s">
        <v>22</v>
      </c>
    </row>
    <row r="5" spans="1:7" x14ac:dyDescent="0.2">
      <c r="A5">
        <v>1990</v>
      </c>
      <c r="B5" s="3">
        <f>correlations!$B$4+correlations!$A$4*industrial!C5</f>
        <v>0.851892808</v>
      </c>
      <c r="C5">
        <v>138</v>
      </c>
      <c r="D5">
        <v>15</v>
      </c>
      <c r="E5">
        <f t="shared" si="0"/>
        <v>123</v>
      </c>
      <c r="F5" t="s">
        <v>20</v>
      </c>
      <c r="G5" t="s">
        <v>28</v>
      </c>
    </row>
    <row r="6" spans="1:7" x14ac:dyDescent="0.2">
      <c r="A6">
        <v>1990</v>
      </c>
      <c r="B6" s="3">
        <f>correlations!$B$4+correlations!$A$4*industrial!C6</f>
        <v>0.85509868</v>
      </c>
      <c r="C6">
        <v>130</v>
      </c>
      <c r="D6">
        <v>110</v>
      </c>
      <c r="E6">
        <f t="shared" si="0"/>
        <v>20</v>
      </c>
      <c r="F6" t="s">
        <v>20</v>
      </c>
      <c r="G6" t="s">
        <v>22</v>
      </c>
    </row>
    <row r="7" spans="1:7" x14ac:dyDescent="0.2">
      <c r="A7">
        <v>2005</v>
      </c>
      <c r="B7" s="3">
        <f>correlations!$B$4+correlations!$A$4*industrial!C7</f>
        <v>0.83866858600000005</v>
      </c>
      <c r="C7">
        <v>171</v>
      </c>
      <c r="D7">
        <v>150</v>
      </c>
      <c r="E7">
        <f t="shared" si="0"/>
        <v>21</v>
      </c>
      <c r="F7" t="s">
        <v>20</v>
      </c>
      <c r="G7" t="s">
        <v>23</v>
      </c>
    </row>
    <row r="8" spans="1:7" x14ac:dyDescent="0.2">
      <c r="A8">
        <v>2006</v>
      </c>
      <c r="B8" s="3">
        <f>correlations!$B$4+correlations!$A$4*industrial!C8</f>
        <v>0.83185610799999998</v>
      </c>
      <c r="C8">
        <v>188</v>
      </c>
      <c r="D8">
        <v>43</v>
      </c>
      <c r="E8">
        <f t="shared" si="0"/>
        <v>145</v>
      </c>
      <c r="F8" t="s">
        <v>20</v>
      </c>
      <c r="G8" t="s">
        <v>28</v>
      </c>
    </row>
    <row r="9" spans="1:7" x14ac:dyDescent="0.2">
      <c r="A9">
        <v>2018</v>
      </c>
      <c r="B9" s="3">
        <f>correlations!$B$4+correlations!$A$4*industrial!C9</f>
        <v>0.83265757600000001</v>
      </c>
      <c r="C9">
        <v>186</v>
      </c>
      <c r="D9">
        <v>120</v>
      </c>
      <c r="E9">
        <f t="shared" si="0"/>
        <v>66</v>
      </c>
      <c r="F9" t="s">
        <v>21</v>
      </c>
      <c r="G9" t="s">
        <v>24</v>
      </c>
    </row>
    <row r="10" spans="1:7" x14ac:dyDescent="0.2">
      <c r="A10">
        <v>2020</v>
      </c>
      <c r="B10" s="3">
        <f>correlations!$B$4+correlations!$A$4*industrial!C10</f>
        <v>0.817830418</v>
      </c>
      <c r="C10">
        <v>223</v>
      </c>
      <c r="D10">
        <v>187</v>
      </c>
      <c r="E10">
        <f t="shared" si="0"/>
        <v>36</v>
      </c>
      <c r="F10" t="s">
        <v>21</v>
      </c>
      <c r="G10" t="s">
        <v>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09088-1D5D-764E-B43D-FF19829D6F22}">
  <dimension ref="A1:G36"/>
  <sheetViews>
    <sheetView workbookViewId="0">
      <selection activeCell="A4" sqref="A4"/>
    </sheetView>
  </sheetViews>
  <sheetFormatPr baseColWidth="10" defaultRowHeight="14" x14ac:dyDescent="0.2"/>
  <sheetData>
    <row r="1" spans="1:7" x14ac:dyDescent="0.2">
      <c r="A1" t="s">
        <v>16</v>
      </c>
    </row>
    <row r="3" spans="1:7" x14ac:dyDescent="0.2">
      <c r="A3" s="9" t="s">
        <v>7</v>
      </c>
      <c r="B3" s="10"/>
      <c r="C3" s="10"/>
      <c r="D3" s="10"/>
      <c r="E3" s="10"/>
      <c r="F3" s="10"/>
      <c r="G3" s="10"/>
    </row>
    <row r="4" spans="1:7" x14ac:dyDescent="0.2">
      <c r="A4" s="10">
        <v>-4.0073399999999998E-4</v>
      </c>
      <c r="B4" s="10">
        <v>0.9071941</v>
      </c>
      <c r="C4" s="10" t="e">
        <v>#N/A</v>
      </c>
      <c r="D4" s="10"/>
      <c r="E4" s="10"/>
      <c r="F4" s="10"/>
      <c r="G4" s="10"/>
    </row>
    <row r="5" spans="1:7" x14ac:dyDescent="0.2">
      <c r="A5" s="11">
        <v>2.2074799999999999E-20</v>
      </c>
      <c r="B5" s="11">
        <v>2.2469E-17</v>
      </c>
      <c r="C5" s="10" t="e">
        <v>#N/A</v>
      </c>
      <c r="D5" s="10"/>
      <c r="E5" s="10"/>
      <c r="F5" s="10"/>
      <c r="G5" s="10"/>
    </row>
    <row r="6" spans="1:7" x14ac:dyDescent="0.2">
      <c r="A6" s="10">
        <v>1</v>
      </c>
      <c r="B6" s="11">
        <v>9.3106000000000004E-17</v>
      </c>
      <c r="C6" s="10" t="e">
        <v>#N/A</v>
      </c>
      <c r="D6" s="10"/>
      <c r="E6" s="10"/>
      <c r="F6" s="10"/>
      <c r="G6" s="10"/>
    </row>
    <row r="7" spans="1:7" x14ac:dyDescent="0.2">
      <c r="A7" s="11">
        <v>3.2954999999999998E+32</v>
      </c>
      <c r="B7" s="10">
        <v>35</v>
      </c>
      <c r="C7" s="10" t="e">
        <v>#N/A</v>
      </c>
      <c r="D7" s="10"/>
      <c r="E7" s="10"/>
      <c r="F7" s="10"/>
      <c r="G7" s="10"/>
    </row>
    <row r="8" spans="1:7" x14ac:dyDescent="0.2">
      <c r="A8" s="10">
        <v>2.8567856470000002</v>
      </c>
      <c r="B8" s="11">
        <v>3.0341000000000002E-31</v>
      </c>
      <c r="C8" s="10" t="e">
        <v>#N/A</v>
      </c>
      <c r="D8" s="10"/>
      <c r="E8" s="10"/>
      <c r="F8" s="10"/>
      <c r="G8" s="10"/>
    </row>
    <row r="9" spans="1:7" x14ac:dyDescent="0.2">
      <c r="A9" s="10" t="e">
        <v>#N/A</v>
      </c>
      <c r="B9" s="10" t="e">
        <v>#N/A</v>
      </c>
      <c r="C9" s="10" t="e">
        <v>#N/A</v>
      </c>
      <c r="D9" s="10"/>
      <c r="E9" s="10"/>
      <c r="F9" s="10"/>
      <c r="G9" s="10"/>
    </row>
    <row r="10" spans="1:7" x14ac:dyDescent="0.2">
      <c r="A10" s="10" t="e">
        <v>#N/A</v>
      </c>
      <c r="B10" s="10" t="e">
        <v>#N/A</v>
      </c>
      <c r="C10" s="10" t="e">
        <v>#N/A</v>
      </c>
      <c r="D10" s="10"/>
      <c r="E10" s="10"/>
      <c r="F10" s="10"/>
      <c r="G10" s="10"/>
    </row>
    <row r="16" spans="1:7" x14ac:dyDescent="0.2">
      <c r="A16" s="7" t="s">
        <v>6</v>
      </c>
      <c r="B16" s="1"/>
    </row>
    <row r="17" spans="1:4" x14ac:dyDescent="0.2">
      <c r="A17" s="6">
        <v>-2495.4182111926616</v>
      </c>
      <c r="B17" s="6">
        <v>2263.8286714558699</v>
      </c>
      <c r="C17" t="e">
        <v>#N/A</v>
      </c>
      <c r="D17" t="e">
        <v>#N/A</v>
      </c>
    </row>
    <row r="18" spans="1:4" x14ac:dyDescent="0.2">
      <c r="A18" s="6">
        <v>1.2545033390538305E-13</v>
      </c>
      <c r="B18" s="6">
        <v>8.3929518278832821E-14</v>
      </c>
      <c r="C18" t="e">
        <v>#N/A</v>
      </c>
      <c r="D18" t="e">
        <v>#N/A</v>
      </c>
    </row>
    <row r="19" spans="1:4" x14ac:dyDescent="0.2">
      <c r="A19" s="6">
        <v>1</v>
      </c>
      <c r="B19" s="6">
        <v>2.1203651089992051E-13</v>
      </c>
      <c r="C19" t="e">
        <v>#N/A</v>
      </c>
      <c r="D19" t="e">
        <v>#N/A</v>
      </c>
    </row>
    <row r="20" spans="1:4" x14ac:dyDescent="0.2">
      <c r="A20" s="6">
        <v>3.9567903256277202E+32</v>
      </c>
      <c r="B20" s="6">
        <v>35</v>
      </c>
      <c r="C20" t="e">
        <v>#N/A</v>
      </c>
      <c r="D20" t="e">
        <v>#N/A</v>
      </c>
    </row>
    <row r="21" spans="1:4" x14ac:dyDescent="0.2">
      <c r="A21" s="6">
        <v>17789524.324324325</v>
      </c>
      <c r="B21" s="6">
        <v>1.5735818684114237E-24</v>
      </c>
      <c r="C21" t="e">
        <v>#N/A</v>
      </c>
      <c r="D21" t="e">
        <v>#N/A</v>
      </c>
    </row>
    <row r="22" spans="1:4" x14ac:dyDescent="0.2">
      <c r="A22" s="6" t="e">
        <v>#N/A</v>
      </c>
      <c r="B22" s="6" t="e">
        <v>#N/A</v>
      </c>
      <c r="C22" t="e">
        <v>#N/A</v>
      </c>
      <c r="D22" t="e">
        <v>#N/A</v>
      </c>
    </row>
    <row r="23" spans="1:4" x14ac:dyDescent="0.2">
      <c r="A23" s="6" t="e">
        <v>#N/A</v>
      </c>
      <c r="B23" s="6" t="e">
        <v>#N/A</v>
      </c>
      <c r="C23" t="e">
        <v>#N/A</v>
      </c>
      <c r="D23" t="e">
        <v>#N/A</v>
      </c>
    </row>
    <row r="24" spans="1:4" x14ac:dyDescent="0.2">
      <c r="A24" s="6" t="e">
        <v>#N/A</v>
      </c>
      <c r="B24" s="6" t="e">
        <v>#N/A</v>
      </c>
      <c r="C24" t="e">
        <v>#N/A</v>
      </c>
      <c r="D24" t="e">
        <v>#N/A</v>
      </c>
    </row>
    <row r="25" spans="1:4" x14ac:dyDescent="0.2">
      <c r="A25" s="6" t="e">
        <v>#N/A</v>
      </c>
      <c r="B25" s="6" t="e">
        <v>#N/A</v>
      </c>
      <c r="C25" t="e">
        <v>#N/A</v>
      </c>
      <c r="D25" t="e">
        <v>#N/A</v>
      </c>
    </row>
    <row r="26" spans="1:4" x14ac:dyDescent="0.2">
      <c r="A26" s="6" t="e">
        <v>#N/A</v>
      </c>
      <c r="B26" s="6" t="e">
        <v>#N/A</v>
      </c>
      <c r="C26" t="e">
        <v>#N/A</v>
      </c>
      <c r="D26" t="e">
        <v>#N/A</v>
      </c>
    </row>
    <row r="28" spans="1:4" x14ac:dyDescent="0.2">
      <c r="A28" t="s">
        <v>17</v>
      </c>
    </row>
    <row r="29" spans="1:4" x14ac:dyDescent="0.2">
      <c r="A29" t="s">
        <v>6</v>
      </c>
    </row>
    <row r="30" spans="1:4" x14ac:dyDescent="0.2">
      <c r="A30">
        <v>-2508.6305499999999</v>
      </c>
      <c r="B30">
        <v>4327.7986529999998</v>
      </c>
      <c r="C30">
        <v>-1808.3192550000001</v>
      </c>
    </row>
    <row r="31" spans="1:4" x14ac:dyDescent="0.2">
      <c r="A31">
        <v>450.19652380000002</v>
      </c>
      <c r="B31">
        <v>841.48190339999996</v>
      </c>
      <c r="C31">
        <v>392.68574969999997</v>
      </c>
    </row>
    <row r="32" spans="1:4" x14ac:dyDescent="0.2">
      <c r="A32">
        <v>0.99765202900000005</v>
      </c>
      <c r="B32">
        <v>1.028177533</v>
      </c>
      <c r="C32" t="e">
        <v>#N/A</v>
      </c>
    </row>
    <row r="33" spans="1:3" x14ac:dyDescent="0.2">
      <c r="A33">
        <v>424.89960439999999</v>
      </c>
      <c r="B33">
        <v>2</v>
      </c>
      <c r="C33" t="e">
        <v>#N/A</v>
      </c>
    </row>
    <row r="34" spans="1:3" x14ac:dyDescent="0.2">
      <c r="A34">
        <v>898.36441739999998</v>
      </c>
      <c r="B34">
        <v>2.1142980790000001</v>
      </c>
      <c r="C34" t="e">
        <v>#N/A</v>
      </c>
    </row>
    <row r="35" spans="1:3" x14ac:dyDescent="0.2">
      <c r="A35" t="e">
        <v>#N/A</v>
      </c>
      <c r="B35" t="e">
        <v>#N/A</v>
      </c>
      <c r="C35" t="e">
        <v>#N/A</v>
      </c>
    </row>
    <row r="36" spans="1:3" x14ac:dyDescent="0.2">
      <c r="A36" t="e">
        <v>#N/A</v>
      </c>
      <c r="B36" t="e">
        <v>#N/A</v>
      </c>
      <c r="C36"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residential</vt:lpstr>
      <vt:lpstr>combustTemp</vt:lpstr>
      <vt:lpstr>industrial</vt:lpstr>
      <vt:lpstr>correlations</vt:lpstr>
    </vt:vector>
  </TitlesOfParts>
  <Manager/>
  <Company>Kevin Dorma Consulting Ltd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Furnace Efficiency</dc:title>
  <dc:subject/>
  <dc:creator>Kevin Dorma</dc:creator>
  <cp:keywords/>
  <dc:description/>
  <cp:lastModifiedBy>Kevin Dorma</cp:lastModifiedBy>
  <cp:lastPrinted>2004-11-18T14:44:14Z</cp:lastPrinted>
  <dcterms:created xsi:type="dcterms:W3CDTF">2004-11-17T17:12:35Z</dcterms:created>
  <dcterms:modified xsi:type="dcterms:W3CDTF">2021-03-26T14:56:45Z</dcterms:modified>
  <cp:category/>
</cp:coreProperties>
</file>